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225" windowWidth="14805" windowHeight="7890"/>
  </bookViews>
  <sheets>
    <sheet name="1кв" sheetId="31" r:id="rId1"/>
  </sheets>
  <definedNames>
    <definedName name="_xlnm.Print_Area" localSheetId="0">'1кв'!$A$1:$E$59</definedName>
  </definedNames>
  <calcPr calcId="152511"/>
</workbook>
</file>

<file path=xl/calcChain.xml><?xml version="1.0" encoding="utf-8"?>
<calcChain xmlns="http://schemas.openxmlformats.org/spreadsheetml/2006/main">
  <c r="B59" i="31" l="1"/>
  <c r="D39" i="31"/>
  <c r="E33" i="31" l="1"/>
  <c r="E34" i="31"/>
  <c r="E35" i="31"/>
  <c r="E32" i="31"/>
  <c r="E27" i="31" l="1"/>
  <c r="E21" i="31" l="1"/>
  <c r="E20" i="31"/>
  <c r="E39" i="31" s="1"/>
  <c r="B58" i="31" l="1"/>
</calcChain>
</file>

<file path=xl/sharedStrings.xml><?xml version="1.0" encoding="utf-8"?>
<sst xmlns="http://schemas.openxmlformats.org/spreadsheetml/2006/main" count="97" uniqueCount="68">
  <si>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</si>
  <si>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</si>
  <si>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</si>
  <si>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</si>
  <si>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</si>
  <si>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</si>
  <si>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</si>
  <si>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</si>
  <si>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</si>
  <si>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</si>
  <si>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</si>
  <si>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</si>
  <si>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</si>
  <si>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</si>
  <si>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</si>
  <si>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</si>
  <si>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</si>
  <si>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</si>
  <si>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</si>
  <si>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</si>
  <si>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t>г. Россошь, ул. Василевского, д. 3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</si>
  <si>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№9  от   01.04.2015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</si>
  <si>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№3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Василевского</t>
    </r>
  </si>
  <si>
    <t>определена приложением № 9 к договору №9 от 01.04.2015 г.</t>
  </si>
  <si>
    <t>Услуги по дератизации и дезинфекции</t>
  </si>
  <si>
    <t>По заявке собственников или 4 раза в год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</si>
  <si>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</si>
  <si>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</si>
  <si>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</si>
  <si>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1 квартал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</si>
  <si>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</si>
  <si>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</si>
  <si>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</si>
  <si>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в т.ч. Оплачено</t>
  </si>
  <si>
    <t xml:space="preserve">Итого остаток на конец квартала </t>
  </si>
  <si>
    <t>Расходы по содержанию и тек. ремонту</t>
  </si>
  <si>
    <t xml:space="preserve">Расходы по управлению МКД </t>
  </si>
  <si>
    <t>Остаток на начало квартала</t>
  </si>
  <si>
    <t xml:space="preserve">именуемый в дальнейшем "Заказчик", в лице  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</si>
  <si>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 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</t>
    </r>
  </si>
  <si>
    <r>
      <t xml:space="preserve">Заказчик - </t>
    </r>
    <r>
      <rPr>
        <b/>
        <sz val="11"/>
        <color theme="1"/>
        <rFont val="Times New Roman"/>
        <family val="1"/>
        <charset val="204"/>
      </rPr>
      <t xml:space="preserve">Собственники МКД, в лице председателя совета МКД </t>
    </r>
  </si>
  <si>
    <t xml:space="preserve">Услуги по содержанию многоквартирного дома </t>
  </si>
  <si>
    <t>горячая вода на СОИ</t>
  </si>
  <si>
    <t>холодная вода на СОИ</t>
  </si>
  <si>
    <t>электроэнергия на СОИ</t>
  </si>
  <si>
    <t>водоотведение на СОИ</t>
  </si>
  <si>
    <t xml:space="preserve">Стоимость материалов 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</si>
  <si>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</si>
  <si>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</si>
  <si>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t>S квартир = 4216,7 м2</t>
  </si>
  <si>
    <t>за 1 квартал 2025 года</t>
  </si>
  <si>
    <t>31.03.2025 г.</t>
  </si>
  <si>
    <t>Замена почтовых ящиков (смета)</t>
  </si>
  <si>
    <t>Опиловка деревьев (смета)</t>
  </si>
  <si>
    <t>Оборудование укрытия (смета)</t>
  </si>
  <si>
    <t>Замена досок на лавочке (кв. 45)</t>
  </si>
  <si>
    <t xml:space="preserve">Покраска трубы отопления </t>
  </si>
  <si>
    <t>Испытания эл. Сетей</t>
  </si>
  <si>
    <t>январь</t>
  </si>
  <si>
    <t>февраль</t>
  </si>
  <si>
    <t>март</t>
  </si>
  <si>
    <t>ч/ч</t>
  </si>
  <si>
    <t>Частичный ремонт стен в подъездах (кв.18,44)</t>
  </si>
  <si>
    <t>Установка скамейки (смета)</t>
  </si>
  <si>
    <t>Ремонт ступеньки (кв.25)</t>
  </si>
  <si>
    <t>Замена стояка  ГВС кв.11,37,44 (смета)</t>
  </si>
  <si>
    <t xml:space="preserve">           2. Всего за период с "01" 01 2025 г. по "31" 03  2025 г. выполнено работ (оказано услуг) на общую сумму шестьсот сорок восемь тысяч шестьсот семьдесят пять рублей 78 копеек.</t>
  </si>
  <si>
    <t>Предъявлено населению 384970,03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</si>
</sst>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#,##0.00_ ;\-#,##0.00\ "/>
    <numFmt numFmtId="165" formatCode="#,##0.00\ _₽"/>
    <numFmt numFmtId="166" formatCode="[$-419]General"/>
    <numFmt numFmtId="167" formatCode="_-* #,##0.00_р_._-;\-* #,##0.00_р_._-;_-* \-??_р_.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66" fontId="13" fillId="0" borderId="0"/>
    <xf numFmtId="0" fontId="14" fillId="0" borderId="0"/>
    <xf numFmtId="0" fontId="15" fillId="0" borderId="0"/>
    <xf numFmtId="167" fontId="15" fillId="0" borderId="0" applyFill="0" applyBorder="0" applyAlignment="0" applyProtection="0"/>
  </cellStyleXfs>
  <cellXfs count="57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43" fontId="4" fillId="2" borderId="1" xfId="1" applyFont="1" applyFill="1" applyBorder="1" applyAlignment="1">
      <alignment horizontal="center" vertical="center" wrapText="1"/>
    </xf>
    <xf numFmtId="164" fontId="7" fillId="0" borderId="0" xfId="1" applyNumberFormat="1" applyFont="1"/>
    <xf numFmtId="164" fontId="4" fillId="0" borderId="0" xfId="1" applyNumberFormat="1" applyFont="1"/>
    <xf numFmtId="0" fontId="12" fillId="0" borderId="0" xfId="0" applyFont="1"/>
    <xf numFmtId="0" fontId="2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3" fontId="4" fillId="0" borderId="4" xfId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right" vertical="center" wrapText="1"/>
    </xf>
    <xf numFmtId="164" fontId="4" fillId="0" borderId="0" xfId="0" applyNumberFormat="1" applyFont="1"/>
    <xf numFmtId="43" fontId="7" fillId="0" borderId="0" xfId="0" applyNumberFormat="1" applyFont="1"/>
    <xf numFmtId="164" fontId="4" fillId="0" borderId="1" xfId="1" applyNumberFormat="1" applyFont="1" applyBorder="1" applyAlignment="1">
      <alignment horizontal="right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0" xfId="1" applyNumberFormat="1" applyFont="1" applyFill="1"/>
    <xf numFmtId="43" fontId="4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4" fillId="0" borderId="0" xfId="0" applyFont="1" applyAlignment="1"/>
    <xf numFmtId="0" fontId="5" fillId="0" borderId="0" xfId="0" applyFont="1" applyAlignment="1">
      <alignment horizontal="right" wrapText="1"/>
    </xf>
    <xf numFmtId="0" fontId="3" fillId="0" borderId="1" xfId="0" applyFont="1" applyBorder="1" applyAlignment="1">
      <alignment wrapText="1"/>
    </xf>
    <xf numFmtId="0" fontId="4" fillId="2" borderId="0" xfId="0" applyFont="1" applyFill="1"/>
    <xf numFmtId="0" fontId="10" fillId="0" borderId="5" xfId="0" applyFont="1" applyBorder="1" applyAlignment="1">
      <alignment horizontal="center" vertical="center"/>
    </xf>
    <xf numFmtId="0" fontId="16" fillId="0" borderId="0" xfId="0" applyFont="1"/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7" fillId="0" borderId="2" xfId="0" applyFont="1" applyBorder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6" fillId="0" borderId="3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</cellXfs>
  <cellStyles count="6">
    <cellStyle name="Excel Built-in Normal" xfId="2"/>
    <cellStyle name="Обычный" xfId="0" builtinId="0"/>
    <cellStyle name="Обычный 2" xfId="3"/>
    <cellStyle name="Обычный 3" xfId="4"/>
    <cellStyle name="Финансовый" xfId="1" builtinId="3"/>
    <cellStyle name="Финансовый 2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tabSelected="1" view="pageBreakPreview" topLeftCell="A30" zoomScaleSheetLayoutView="100" workbookViewId="0">
      <selection activeCell="E37" sqref="E37"/>
    </sheetView>
  </sheetViews>
  <sheetFormatPr defaultColWidth="9.140625" defaultRowHeight="15" x14ac:dyDescent="0.25"/>
  <cols>
    <col min="1" max="1" width="33.28515625" style="2" customWidth="1"/>
    <col min="2" max="2" width="22.5703125" style="2" customWidth="1"/>
    <col min="3" max="3" width="12" style="2" customWidth="1"/>
    <col min="4" max="4" width="16" style="2" customWidth="1"/>
    <col min="5" max="5" width="14.140625" style="2" customWidth="1"/>
    <col min="6" max="6" width="13.140625" style="2" bestFit="1" customWidth="1"/>
    <col min="7" max="16384" width="9.140625" style="2"/>
  </cols>
  <sheetData>
    <row r="1" spans="1:5" ht="15.75" x14ac:dyDescent="0.25">
      <c r="A1" s="41" t="s">
        <v>10</v>
      </c>
      <c r="B1" s="41"/>
      <c r="C1" s="41"/>
      <c r="D1" s="41"/>
      <c r="E1" s="41"/>
    </row>
    <row r="2" spans="1:5" ht="32.25" customHeight="1" x14ac:dyDescent="0.25">
      <c r="A2" s="42" t="s">
        <v>11</v>
      </c>
      <c r="B2" s="43"/>
      <c r="C2" s="43"/>
      <c r="D2" s="43"/>
      <c r="E2" s="43"/>
    </row>
    <row r="3" spans="1:5" x14ac:dyDescent="0.25">
      <c r="A3" s="44" t="s">
        <v>50</v>
      </c>
      <c r="B3" s="44"/>
      <c r="C3" s="44"/>
      <c r="D3" s="44"/>
      <c r="E3" s="44"/>
    </row>
    <row r="4" spans="1:5" s="1" customFormat="1" ht="15.75" x14ac:dyDescent="0.25">
      <c r="A4" s="30" t="s">
        <v>12</v>
      </c>
      <c r="B4" s="31"/>
      <c r="C4" s="31"/>
      <c r="D4" s="30"/>
      <c r="E4" s="32" t="s">
        <v>51</v>
      </c>
    </row>
    <row r="5" spans="1:5" x14ac:dyDescent="0.25">
      <c r="A5" s="38"/>
      <c r="B5" s="4"/>
      <c r="C5" s="4"/>
      <c r="D5" s="4"/>
      <c r="E5" s="4"/>
    </row>
    <row r="6" spans="1:5" ht="17.25" customHeight="1" x14ac:dyDescent="0.25">
      <c r="A6" s="45" t="s">
        <v>0</v>
      </c>
      <c r="B6" s="45"/>
      <c r="C6" s="45"/>
      <c r="D6" s="45"/>
      <c r="E6" s="45"/>
    </row>
    <row r="7" spans="1:5" x14ac:dyDescent="0.25">
      <c r="A7" s="46" t="s">
        <v>20</v>
      </c>
      <c r="B7" s="46"/>
      <c r="C7" s="46"/>
      <c r="D7" s="46"/>
      <c r="E7" s="46"/>
    </row>
    <row r="8" spans="1:5" x14ac:dyDescent="0.25">
      <c r="A8" s="40" t="s">
        <v>1</v>
      </c>
      <c r="B8" s="40"/>
      <c r="C8" s="40"/>
      <c r="D8" s="40"/>
      <c r="E8" s="40"/>
    </row>
    <row r="9" spans="1:5" ht="16.149999999999999" customHeight="1" x14ac:dyDescent="0.25">
      <c r="A9" s="45" t="s">
        <v>38</v>
      </c>
      <c r="B9" s="45"/>
      <c r="C9" s="45"/>
      <c r="D9" s="45"/>
      <c r="E9" s="45"/>
    </row>
    <row r="10" spans="1:5" ht="24" customHeight="1" x14ac:dyDescent="0.25">
      <c r="A10" s="47" t="s">
        <v>13</v>
      </c>
      <c r="B10" s="48"/>
      <c r="C10" s="48"/>
      <c r="D10" s="48"/>
      <c r="E10" s="48"/>
    </row>
    <row r="11" spans="1:5" ht="29.25" customHeight="1" x14ac:dyDescent="0.25">
      <c r="A11" s="45" t="s">
        <v>39</v>
      </c>
      <c r="B11" s="45"/>
      <c r="C11" s="45"/>
      <c r="D11" s="45"/>
      <c r="E11" s="45"/>
    </row>
    <row r="12" spans="1:5" ht="15.75" customHeight="1" x14ac:dyDescent="0.25">
      <c r="A12" s="45" t="s">
        <v>26</v>
      </c>
      <c r="B12" s="45"/>
      <c r="C12" s="45"/>
      <c r="D12" s="45"/>
      <c r="E12" s="45"/>
    </row>
    <row r="13" spans="1:5" ht="17.25" customHeight="1" x14ac:dyDescent="0.25">
      <c r="A13" s="45" t="s">
        <v>47</v>
      </c>
      <c r="B13" s="45"/>
      <c r="C13" s="45"/>
      <c r="D13" s="45"/>
      <c r="E13" s="45"/>
    </row>
    <row r="14" spans="1:5" ht="11.45" customHeight="1" x14ac:dyDescent="0.25">
      <c r="A14" s="40" t="s">
        <v>14</v>
      </c>
      <c r="B14" s="49"/>
      <c r="C14" s="49"/>
      <c r="D14" s="49"/>
      <c r="E14" s="49"/>
    </row>
    <row r="15" spans="1:5" ht="27" customHeight="1" x14ac:dyDescent="0.25">
      <c r="A15" s="45" t="s">
        <v>15</v>
      </c>
      <c r="B15" s="45"/>
      <c r="C15" s="45"/>
      <c r="D15" s="45"/>
      <c r="E15" s="45"/>
    </row>
    <row r="16" spans="1:5" ht="59.45" customHeight="1" x14ac:dyDescent="0.25">
      <c r="A16" s="45" t="s">
        <v>21</v>
      </c>
      <c r="B16" s="45"/>
      <c r="C16" s="45"/>
      <c r="D16" s="45"/>
      <c r="E16" s="45"/>
    </row>
    <row r="17" spans="1:7" ht="30.6" customHeight="1" x14ac:dyDescent="0.25">
      <c r="A17" s="50" t="s">
        <v>22</v>
      </c>
      <c r="B17" s="50"/>
      <c r="C17" s="50"/>
      <c r="D17" s="50"/>
      <c r="E17" s="50"/>
    </row>
    <row r="18" spans="1:7" x14ac:dyDescent="0.25">
      <c r="A18" s="50"/>
      <c r="B18" s="50"/>
      <c r="C18" s="50"/>
      <c r="D18" s="50"/>
      <c r="E18" s="50"/>
      <c r="F18" s="2">
        <v>4216.7</v>
      </c>
      <c r="G18" s="2">
        <v>3</v>
      </c>
    </row>
    <row r="19" spans="1:7" ht="111.75" customHeight="1" x14ac:dyDescent="0.25">
      <c r="A19" s="3" t="s">
        <v>6</v>
      </c>
      <c r="B19" s="3" t="s">
        <v>9</v>
      </c>
      <c r="C19" s="3" t="s">
        <v>2</v>
      </c>
      <c r="D19" s="3" t="s">
        <v>8</v>
      </c>
      <c r="E19" s="3" t="s">
        <v>7</v>
      </c>
    </row>
    <row r="20" spans="1:7" ht="48.75" customHeight="1" x14ac:dyDescent="0.25">
      <c r="A20" s="33" t="s">
        <v>41</v>
      </c>
      <c r="B20" s="9" t="s">
        <v>23</v>
      </c>
      <c r="C20" s="3" t="s">
        <v>3</v>
      </c>
      <c r="D20" s="3">
        <v>19.34</v>
      </c>
      <c r="E20" s="22">
        <f>D20*F18*G18</f>
        <v>244652.93400000001</v>
      </c>
    </row>
    <row r="21" spans="1:7" x14ac:dyDescent="0.25">
      <c r="A21" s="7" t="s">
        <v>36</v>
      </c>
      <c r="B21" s="19" t="s">
        <v>27</v>
      </c>
      <c r="C21" s="20" t="s">
        <v>3</v>
      </c>
      <c r="D21" s="20">
        <v>6.51</v>
      </c>
      <c r="E21" s="21">
        <f>D21*F18*G18</f>
        <v>82352.150999999983</v>
      </c>
    </row>
    <row r="22" spans="1:7" ht="30" x14ac:dyDescent="0.25">
      <c r="A22" s="7" t="s">
        <v>24</v>
      </c>
      <c r="B22" s="9" t="s">
        <v>25</v>
      </c>
      <c r="C22" s="3" t="s">
        <v>3</v>
      </c>
      <c r="D22" s="3"/>
      <c r="E22" s="15">
        <v>0</v>
      </c>
    </row>
    <row r="23" spans="1:7" x14ac:dyDescent="0.25">
      <c r="A23" s="7" t="s">
        <v>44</v>
      </c>
      <c r="B23" s="9" t="s">
        <v>29</v>
      </c>
      <c r="C23" s="3" t="s">
        <v>30</v>
      </c>
      <c r="D23" s="3"/>
      <c r="E23" s="8">
        <v>8474.16</v>
      </c>
    </row>
    <row r="24" spans="1:7" x14ac:dyDescent="0.25">
      <c r="A24" s="7" t="s">
        <v>42</v>
      </c>
      <c r="B24" s="9" t="s">
        <v>29</v>
      </c>
      <c r="C24" s="3" t="s">
        <v>30</v>
      </c>
      <c r="D24" s="3"/>
      <c r="E24" s="8">
        <v>38363.160000000003</v>
      </c>
    </row>
    <row r="25" spans="1:7" x14ac:dyDescent="0.25">
      <c r="A25" s="7" t="s">
        <v>45</v>
      </c>
      <c r="B25" s="9" t="s">
        <v>29</v>
      </c>
      <c r="C25" s="3" t="s">
        <v>30</v>
      </c>
      <c r="D25" s="3"/>
      <c r="E25" s="8">
        <v>7912.66</v>
      </c>
    </row>
    <row r="26" spans="1:7" x14ac:dyDescent="0.25">
      <c r="A26" s="7" t="s">
        <v>43</v>
      </c>
      <c r="B26" s="9" t="s">
        <v>29</v>
      </c>
      <c r="C26" s="3" t="s">
        <v>30</v>
      </c>
      <c r="D26" s="3"/>
      <c r="E26" s="25">
        <v>0</v>
      </c>
    </row>
    <row r="27" spans="1:7" x14ac:dyDescent="0.25">
      <c r="A27" s="26" t="s">
        <v>46</v>
      </c>
      <c r="B27" s="9" t="s">
        <v>29</v>
      </c>
      <c r="C27" s="27" t="s">
        <v>30</v>
      </c>
      <c r="D27" s="3"/>
      <c r="E27" s="15">
        <f>450+33045.38</f>
        <v>33495.379999999997</v>
      </c>
    </row>
    <row r="28" spans="1:7" x14ac:dyDescent="0.25">
      <c r="A28" s="26" t="s">
        <v>57</v>
      </c>
      <c r="B28" s="9" t="s">
        <v>29</v>
      </c>
      <c r="C28" s="27" t="s">
        <v>30</v>
      </c>
      <c r="D28" s="3"/>
      <c r="E28" s="15">
        <v>81000</v>
      </c>
    </row>
    <row r="29" spans="1:7" x14ac:dyDescent="0.25">
      <c r="A29" s="26" t="s">
        <v>52</v>
      </c>
      <c r="B29" s="9" t="s">
        <v>58</v>
      </c>
      <c r="C29" s="27" t="s">
        <v>30</v>
      </c>
      <c r="D29" s="3"/>
      <c r="E29" s="15">
        <v>50439.13</v>
      </c>
    </row>
    <row r="30" spans="1:7" x14ac:dyDescent="0.25">
      <c r="A30" s="26" t="s">
        <v>53</v>
      </c>
      <c r="B30" s="9" t="s">
        <v>58</v>
      </c>
      <c r="C30" s="27" t="s">
        <v>30</v>
      </c>
      <c r="D30" s="3"/>
      <c r="E30" s="15">
        <v>45142.6</v>
      </c>
    </row>
    <row r="31" spans="1:7" x14ac:dyDescent="0.25">
      <c r="A31" s="26" t="s">
        <v>54</v>
      </c>
      <c r="B31" s="9" t="s">
        <v>58</v>
      </c>
      <c r="C31" s="27" t="s">
        <v>30</v>
      </c>
      <c r="D31" s="3"/>
      <c r="E31" s="15">
        <v>9486.07</v>
      </c>
    </row>
    <row r="32" spans="1:7" x14ac:dyDescent="0.25">
      <c r="A32" s="26" t="s">
        <v>55</v>
      </c>
      <c r="B32" s="9" t="s">
        <v>59</v>
      </c>
      <c r="C32" s="27" t="s">
        <v>61</v>
      </c>
      <c r="D32" s="3">
        <v>2</v>
      </c>
      <c r="E32" s="15">
        <f>D32*333.76</f>
        <v>667.52</v>
      </c>
    </row>
    <row r="33" spans="1:6" ht="30" x14ac:dyDescent="0.25">
      <c r="A33" s="26" t="s">
        <v>62</v>
      </c>
      <c r="B33" s="9" t="s">
        <v>59</v>
      </c>
      <c r="C33" s="27" t="s">
        <v>61</v>
      </c>
      <c r="D33" s="3">
        <v>15</v>
      </c>
      <c r="E33" s="15">
        <f t="shared" ref="E33:E35" si="0">D33*333.76</f>
        <v>5006.3999999999996</v>
      </c>
    </row>
    <row r="34" spans="1:6" x14ac:dyDescent="0.25">
      <c r="A34" s="26" t="s">
        <v>56</v>
      </c>
      <c r="B34" s="9" t="s">
        <v>59</v>
      </c>
      <c r="C34" s="27" t="s">
        <v>61</v>
      </c>
      <c r="D34" s="3">
        <v>1</v>
      </c>
      <c r="E34" s="15">
        <f t="shared" si="0"/>
        <v>333.76</v>
      </c>
    </row>
    <row r="35" spans="1:6" s="34" customFormat="1" x14ac:dyDescent="0.25">
      <c r="A35" s="26" t="s">
        <v>64</v>
      </c>
      <c r="B35" s="9" t="s">
        <v>60</v>
      </c>
      <c r="C35" s="27" t="s">
        <v>61</v>
      </c>
      <c r="D35" s="27">
        <v>1</v>
      </c>
      <c r="E35" s="15">
        <f t="shared" si="0"/>
        <v>333.76</v>
      </c>
    </row>
    <row r="36" spans="1:6" ht="15" customHeight="1" x14ac:dyDescent="0.25">
      <c r="A36" s="26" t="s">
        <v>63</v>
      </c>
      <c r="B36" s="9" t="s">
        <v>60</v>
      </c>
      <c r="C36" s="27" t="s">
        <v>30</v>
      </c>
      <c r="D36" s="27"/>
      <c r="E36" s="15">
        <v>12440.78</v>
      </c>
    </row>
    <row r="37" spans="1:6" ht="30" x14ac:dyDescent="0.25">
      <c r="A37" s="26" t="s">
        <v>65</v>
      </c>
      <c r="B37" s="35" t="s">
        <v>60</v>
      </c>
      <c r="C37" s="27" t="s">
        <v>30</v>
      </c>
      <c r="D37" s="27"/>
      <c r="E37" s="15">
        <v>28575.31</v>
      </c>
    </row>
    <row r="38" spans="1:6" x14ac:dyDescent="0.25">
      <c r="A38" s="26"/>
      <c r="B38" s="56"/>
      <c r="C38" s="27"/>
      <c r="D38" s="27"/>
      <c r="E38" s="29"/>
    </row>
    <row r="39" spans="1:6" s="14" customFormat="1" ht="14.25" x14ac:dyDescent="0.2">
      <c r="A39" s="10" t="s">
        <v>28</v>
      </c>
      <c r="B39" s="11"/>
      <c r="C39" s="12"/>
      <c r="D39" s="12">
        <f>SUM(D29:D38)</f>
        <v>19</v>
      </c>
      <c r="E39" s="13">
        <f>SUM(E20:E38)</f>
        <v>648675.77499999991</v>
      </c>
      <c r="F39" s="24"/>
    </row>
    <row r="41" spans="1:6" ht="36.75" customHeight="1" x14ac:dyDescent="0.25">
      <c r="A41" s="51" t="s">
        <v>66</v>
      </c>
      <c r="B41" s="51"/>
      <c r="C41" s="51"/>
      <c r="D41" s="51"/>
      <c r="E41" s="51"/>
    </row>
    <row r="42" spans="1:6" ht="33" customHeight="1" x14ac:dyDescent="0.25">
      <c r="A42" s="45" t="s">
        <v>19</v>
      </c>
      <c r="B42" s="45"/>
      <c r="C42" s="45"/>
      <c r="D42" s="45"/>
      <c r="E42" s="45"/>
    </row>
    <row r="43" spans="1:6" x14ac:dyDescent="0.25">
      <c r="A43" s="45" t="s">
        <v>18</v>
      </c>
      <c r="B43" s="45"/>
      <c r="C43" s="45"/>
      <c r="D43" s="45"/>
      <c r="E43" s="45"/>
    </row>
    <row r="44" spans="1:6" x14ac:dyDescent="0.25">
      <c r="A44" s="45" t="s">
        <v>31</v>
      </c>
      <c r="B44" s="45"/>
      <c r="C44" s="45"/>
      <c r="D44" s="45"/>
      <c r="E44" s="45"/>
    </row>
    <row r="45" spans="1:6" x14ac:dyDescent="0.25">
      <c r="A45" s="45" t="s">
        <v>16</v>
      </c>
      <c r="B45" s="45"/>
      <c r="C45" s="45"/>
      <c r="D45" s="45"/>
      <c r="E45" s="45"/>
    </row>
    <row r="46" spans="1:6" x14ac:dyDescent="0.25">
      <c r="A46" s="55" t="s">
        <v>4</v>
      </c>
      <c r="B46" s="55"/>
      <c r="C46" s="55"/>
      <c r="D46" s="55"/>
      <c r="E46" s="55"/>
    </row>
    <row r="47" spans="1:6" x14ac:dyDescent="0.25">
      <c r="A47" s="45" t="s">
        <v>16</v>
      </c>
      <c r="B47" s="45"/>
      <c r="C47" s="45"/>
      <c r="D47" s="45"/>
      <c r="E47" s="45"/>
    </row>
    <row r="48" spans="1:6" x14ac:dyDescent="0.25">
      <c r="A48" s="53" t="s">
        <v>48</v>
      </c>
      <c r="B48" s="53"/>
      <c r="C48" s="53"/>
      <c r="D48" s="53"/>
      <c r="E48" s="5"/>
    </row>
    <row r="49" spans="1:6" x14ac:dyDescent="0.25">
      <c r="B49" s="52" t="s">
        <v>17</v>
      </c>
      <c r="C49" s="52"/>
      <c r="D49" s="52"/>
      <c r="E49" s="6" t="s">
        <v>5</v>
      </c>
    </row>
    <row r="50" spans="1:6" x14ac:dyDescent="0.25">
      <c r="A50" s="37"/>
      <c r="B50" s="37"/>
      <c r="C50" s="37"/>
      <c r="D50" s="37"/>
      <c r="E50" s="37"/>
    </row>
    <row r="51" spans="1:6" x14ac:dyDescent="0.25">
      <c r="A51" s="53" t="s">
        <v>40</v>
      </c>
      <c r="B51" s="53"/>
      <c r="C51" s="53"/>
      <c r="D51" s="53"/>
      <c r="E51" s="5"/>
    </row>
    <row r="52" spans="1:6" x14ac:dyDescent="0.25">
      <c r="B52" s="54" t="s">
        <v>17</v>
      </c>
      <c r="C52" s="54"/>
      <c r="D52" s="54"/>
      <c r="E52" s="6" t="s">
        <v>5</v>
      </c>
    </row>
    <row r="53" spans="1:6" x14ac:dyDescent="0.25">
      <c r="A53" s="36" t="s">
        <v>49</v>
      </c>
    </row>
    <row r="54" spans="1:6" x14ac:dyDescent="0.25">
      <c r="A54" s="14" t="s">
        <v>32</v>
      </c>
    </row>
    <row r="55" spans="1:6" x14ac:dyDescent="0.25">
      <c r="A55" s="2" t="s">
        <v>37</v>
      </c>
      <c r="B55" s="16">
        <v>108448.58</v>
      </c>
    </row>
    <row r="56" spans="1:6" x14ac:dyDescent="0.25">
      <c r="A56" s="2" t="s">
        <v>67</v>
      </c>
      <c r="B56" s="17"/>
    </row>
    <row r="57" spans="1:6" x14ac:dyDescent="0.25">
      <c r="A57" s="2" t="s">
        <v>33</v>
      </c>
      <c r="B57" s="28">
        <v>398263.59</v>
      </c>
    </row>
    <row r="58" spans="1:6" ht="30" x14ac:dyDescent="0.25">
      <c r="A58" s="39" t="s">
        <v>35</v>
      </c>
      <c r="B58" s="17">
        <f>E39</f>
        <v>648675.77499999991</v>
      </c>
      <c r="F58" s="23"/>
    </row>
    <row r="59" spans="1:6" x14ac:dyDescent="0.25">
      <c r="A59" s="18" t="s">
        <v>34</v>
      </c>
      <c r="B59" s="16">
        <f>B55+B57-B58</f>
        <v>-141963.60499999986</v>
      </c>
    </row>
    <row r="61" spans="1:6" x14ac:dyDescent="0.25">
      <c r="B61" s="2">
        <v>108448.58</v>
      </c>
    </row>
  </sheetData>
  <mergeCells count="27">
    <mergeCell ref="B49:D49"/>
    <mergeCell ref="A51:D51"/>
    <mergeCell ref="B52:D52"/>
    <mergeCell ref="A43:E43"/>
    <mergeCell ref="A44:E44"/>
    <mergeCell ref="A45:E45"/>
    <mergeCell ref="A46:E46"/>
    <mergeCell ref="A47:E47"/>
    <mergeCell ref="A48:D48"/>
    <mergeCell ref="A42:E42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41:E41"/>
    <mergeCell ref="A8:E8"/>
    <mergeCell ref="A1:E1"/>
    <mergeCell ref="A2:E2"/>
    <mergeCell ref="A3:E3"/>
    <mergeCell ref="A6:E6"/>
    <mergeCell ref="A7:E7"/>
  </mergeCells>
  <printOptions horizontalCentered="1"/>
  <pageMargins left="0.27559055118110237" right="0.19685039370078741" top="0.59055118110236227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1кв</vt:lpstr>
      <vt:lpstr>'1кв'!Область_печати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2025-05-12T13:29:13Z</dcterms:modified>
</cp:coreProperties>
</file>